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aret\Documents\DEAL TRI\DUATHLON 2021\Winter 2026-2027\ROUND 1\"/>
    </mc:Choice>
  </mc:AlternateContent>
  <xr:revisionPtr revIDLastSave="0" documentId="8_{33B8CA7D-1F4F-4E21-B76B-B54C2CF0B12A}" xr6:coauthVersionLast="47" xr6:coauthVersionMax="47" xr10:uidLastSave="{00000000-0000-0000-0000-000000000000}"/>
  <bookViews>
    <workbookView xWindow="-120" yWindow="-120" windowWidth="29040" windowHeight="15720" xr2:uid="{07DC9FD7-EDAC-4991-BE81-0DCAE807EF50}"/>
  </bookViews>
  <sheets>
    <sheet name="ROUND 1 " sheetId="1" r:id="rId1"/>
    <sheet name="SERIES POINTS 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2" l="1"/>
  <c r="J26" i="2"/>
  <c r="J21" i="2"/>
  <c r="J19" i="2"/>
  <c r="J23" i="2"/>
  <c r="J14" i="2"/>
  <c r="J15" i="2"/>
  <c r="J24" i="2"/>
  <c r="J20" i="2"/>
  <c r="J17" i="2"/>
  <c r="J18" i="2"/>
  <c r="J25" i="2"/>
  <c r="J11" i="2"/>
  <c r="J9" i="2"/>
  <c r="J8" i="2"/>
  <c r="J6" i="2"/>
  <c r="J7" i="2"/>
  <c r="J5" i="2"/>
  <c r="J10" i="2"/>
  <c r="J4" i="2"/>
  <c r="N34" i="1" l="1"/>
  <c r="N33" i="1"/>
  <c r="N31" i="1"/>
  <c r="N21" i="1"/>
  <c r="N20" i="1"/>
  <c r="N18" i="1"/>
  <c r="N12" i="1"/>
  <c r="N14" i="1"/>
  <c r="N15" i="1"/>
  <c r="N35" i="1"/>
  <c r="N32" i="1"/>
  <c r="N30" i="1"/>
  <c r="N26" i="1"/>
  <c r="N25" i="1"/>
  <c r="N24" i="1"/>
  <c r="N22" i="1"/>
  <c r="N19" i="1"/>
  <c r="N16" i="1"/>
  <c r="N13" i="1"/>
</calcChain>
</file>

<file path=xl/sharedStrings.xml><?xml version="1.0" encoding="utf-8"?>
<sst xmlns="http://schemas.openxmlformats.org/spreadsheetml/2006/main" count="228" uniqueCount="91">
  <si>
    <t>Full Race (1.85miles / 10.2 miles / 1.85 miles)</t>
  </si>
  <si>
    <t xml:space="preserve">Novice Race (1.85 miles/ 6 miles/ 1.25 miles) </t>
  </si>
  <si>
    <t>Pos.</t>
  </si>
  <si>
    <t>Winter Duathlon Series 2026-2027 - Round 1 - 04/10/26</t>
  </si>
  <si>
    <t>Fastest Spilts of The Day</t>
  </si>
  <si>
    <t>Nos.</t>
  </si>
  <si>
    <t>Name</t>
  </si>
  <si>
    <t>Club</t>
  </si>
  <si>
    <t>Sex</t>
  </si>
  <si>
    <t>Run 1</t>
  </si>
  <si>
    <t>Rank</t>
  </si>
  <si>
    <t xml:space="preserve">Bike </t>
  </si>
  <si>
    <t>Run 2</t>
  </si>
  <si>
    <t>Overall</t>
  </si>
  <si>
    <t>Points</t>
  </si>
  <si>
    <t>Pete</t>
  </si>
  <si>
    <t>Hogben</t>
  </si>
  <si>
    <t>Deal Tri</t>
  </si>
  <si>
    <t>M</t>
  </si>
  <si>
    <t>Eoin</t>
  </si>
  <si>
    <t>McGrath</t>
  </si>
  <si>
    <t>Guest</t>
  </si>
  <si>
    <t>Matt</t>
  </si>
  <si>
    <t>Devine</t>
  </si>
  <si>
    <t>Jill</t>
  </si>
  <si>
    <t>Cliff</t>
  </si>
  <si>
    <t>F</t>
  </si>
  <si>
    <t>James</t>
  </si>
  <si>
    <t>Hall</t>
  </si>
  <si>
    <t>Emma</t>
  </si>
  <si>
    <t>Davis</t>
  </si>
  <si>
    <t>Paul</t>
  </si>
  <si>
    <t>Godden</t>
  </si>
  <si>
    <t>Graeme</t>
  </si>
  <si>
    <t>Rawlings</t>
  </si>
  <si>
    <t>Mark</t>
  </si>
  <si>
    <t>Baker</t>
  </si>
  <si>
    <t>Steve</t>
  </si>
  <si>
    <t>Wright</t>
  </si>
  <si>
    <t>Ida</t>
  </si>
  <si>
    <t>Smith</t>
  </si>
  <si>
    <t>Annette</t>
  </si>
  <si>
    <t>Nixon</t>
  </si>
  <si>
    <t>Adam</t>
  </si>
  <si>
    <t>Cowper-Smith</t>
  </si>
  <si>
    <t>Louise</t>
  </si>
  <si>
    <t>Moore</t>
  </si>
  <si>
    <t>Cerys</t>
  </si>
  <si>
    <t>Messenger</t>
  </si>
  <si>
    <t>Simon</t>
  </si>
  <si>
    <t>Best</t>
  </si>
  <si>
    <t>Louisa</t>
  </si>
  <si>
    <t>Clifford</t>
  </si>
  <si>
    <t>Kev</t>
  </si>
  <si>
    <t>Brown</t>
  </si>
  <si>
    <t>Reynolds</t>
  </si>
  <si>
    <t>Lewis</t>
  </si>
  <si>
    <t>McLester</t>
  </si>
  <si>
    <t>Chris</t>
  </si>
  <si>
    <t>Parsonage</t>
  </si>
  <si>
    <t>Ola</t>
  </si>
  <si>
    <t>Zdzieblowska</t>
  </si>
  <si>
    <t>Dawid</t>
  </si>
  <si>
    <t>Zdzieblowski</t>
  </si>
  <si>
    <t>Nigel</t>
  </si>
  <si>
    <t>Lambourn</t>
  </si>
  <si>
    <t>Nikki</t>
  </si>
  <si>
    <t xml:space="preserve">Karl </t>
  </si>
  <si>
    <t>Prior</t>
  </si>
  <si>
    <t>Marika</t>
  </si>
  <si>
    <t>Landy</t>
  </si>
  <si>
    <t>Rebecca</t>
  </si>
  <si>
    <t>Simcox</t>
  </si>
  <si>
    <t>Anthony</t>
  </si>
  <si>
    <t>Sheehan</t>
  </si>
  <si>
    <t>Gardner</t>
  </si>
  <si>
    <t>DNF</t>
  </si>
  <si>
    <t>Rob</t>
  </si>
  <si>
    <t>DNS</t>
  </si>
  <si>
    <t>POS</t>
  </si>
  <si>
    <t>NAME</t>
  </si>
  <si>
    <t>SEX</t>
  </si>
  <si>
    <t>ROUND 1</t>
  </si>
  <si>
    <t>ROUND 2</t>
  </si>
  <si>
    <t>ROUND 3</t>
  </si>
  <si>
    <t>ROUND 4</t>
  </si>
  <si>
    <t>ROUND 5</t>
  </si>
  <si>
    <t>OVERALL</t>
  </si>
  <si>
    <t>Sheenhan</t>
  </si>
  <si>
    <t xml:space="preserve">WITNER  SERIES 2026 -27 -  POINTS ( BEST 3 TIMES TAKEN ) </t>
  </si>
  <si>
    <t xml:space="preserve">Cowper-Smith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</si>
</sst>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6" xfId="0" applyFont="1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21" fontId="0" fillId="0" borderId="5" xfId="0" applyNumberFormat="1" applyBorder="1" applyAlignment="1">
      <alignment horizontal="center"/>
    </xf>
    <xf numFmtId="21" fontId="0" fillId="0" borderId="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20" fontId="0" fillId="0" borderId="4" xfId="0" applyNumberForma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horizontal="center"/>
    </xf>
    <xf numFmtId="21" fontId="1" fillId="0" borderId="18" xfId="0" applyNumberFormat="1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1" xfId="0" applyBorder="1"/>
    <xf numFmtId="21" fontId="0" fillId="0" borderId="21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4" xfId="0" applyBorder="1"/>
    <xf numFmtId="21" fontId="1" fillId="0" borderId="24" xfId="0" applyNumberFormat="1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21" fontId="1" fillId="0" borderId="25" xfId="0" applyNumberFormat="1" applyFont="1" applyBorder="1" applyAlignment="1">
      <alignment horizontal="center"/>
    </xf>
    <xf numFmtId="21" fontId="1" fillId="0" borderId="21" xfId="0" applyNumberFormat="1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21" fontId="1" fillId="0" borderId="22" xfId="0" applyNumberFormat="1" applyFont="1" applyBorder="1" applyAlignment="1">
      <alignment horizontal="center"/>
    </xf>
    <xf numFmtId="21" fontId="0" fillId="0" borderId="26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21" fontId="0" fillId="0" borderId="28" xfId="0" applyNumberFormat="1" applyBorder="1" applyAlignment="1">
      <alignment horizontal="center"/>
    </xf>
    <xf numFmtId="21" fontId="0" fillId="0" borderId="3" xfId="0" applyNumberFormat="1" applyBorder="1" applyAlignment="1">
      <alignment horizontal="center"/>
    </xf>
    <xf numFmtId="21" fontId="1" fillId="4" borderId="8" xfId="0" applyNumberFormat="1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21" fontId="0" fillId="0" borderId="18" xfId="0" applyNumberFormat="1" applyBorder="1" applyAlignment="1">
      <alignment horizontal="center"/>
    </xf>
    <xf numFmtId="21" fontId="1" fillId="0" borderId="8" xfId="0" applyNumberFormat="1" applyFont="1" applyFill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1" fontId="1" fillId="5" borderId="8" xfId="0" applyNumberFormat="1" applyFont="1" applyFill="1" applyBorder="1" applyAlignment="1">
      <alignment horizontal="center"/>
    </xf>
    <xf numFmtId="0" fontId="0" fillId="0" borderId="4" xfId="0" applyBorder="1" applyAlignment="1">
      <alignment horizontal="left"/>
    </xf>
    <xf numFmtId="21" fontId="0" fillId="0" borderId="27" xfId="0" applyNumberFormat="1" applyBorder="1" applyAlignment="1">
      <alignment horizontal="center"/>
    </xf>
    <xf numFmtId="21" fontId="0" fillId="0" borderId="14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2" borderId="9" xfId="0" applyFill="1" applyBorder="1" applyAlignment="1">
      <alignment horizontal="center"/>
    </xf>
    <xf numFmtId="0" fontId="3" fillId="6" borderId="6" xfId="0" applyFont="1" applyFill="1" applyBorder="1"/>
    <xf numFmtId="0" fontId="3" fillId="6" borderId="7" xfId="0" applyFont="1" applyFill="1" applyBorder="1"/>
    <xf numFmtId="0" fontId="0" fillId="6" borderId="9" xfId="0" applyFill="1" applyBorder="1"/>
    <xf numFmtId="0" fontId="0" fillId="6" borderId="0" xfId="0" applyFill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4" xfId="0" applyFill="1" applyBorder="1"/>
    <xf numFmtId="0" fontId="1" fillId="7" borderId="20" xfId="0" applyFont="1" applyFill="1" applyBorder="1"/>
    <xf numFmtId="0" fontId="1" fillId="7" borderId="21" xfId="0" applyFont="1" applyFill="1" applyBorder="1"/>
    <xf numFmtId="0" fontId="1" fillId="7" borderId="22" xfId="0" applyFont="1" applyFill="1" applyBorder="1"/>
    <xf numFmtId="0" fontId="0" fillId="7" borderId="2" xfId="0" applyFill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0" fontId="0" fillId="0" borderId="24" xfId="0" applyFill="1" applyBorder="1"/>
    <xf numFmtId="0" fontId="0" fillId="0" borderId="4" xfId="0" applyFont="1" applyBorder="1" applyAlignment="1">
      <alignment horizontal="center"/>
    </xf>
    <xf numFmtId="1" fontId="0" fillId="0" borderId="4" xfId="0" applyNumberFormat="1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1" fontId="1" fillId="0" borderId="25" xfId="0" applyNumberFormat="1" applyFont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1" fillId="7" borderId="2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1" fontId="0" fillId="0" borderId="30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0" fillId="0" borderId="32" xfId="0" applyBorder="1"/>
    <xf numFmtId="0" fontId="0" fillId="0" borderId="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90A1C-36CC-48C2-AB4C-9962A0A28585}">
  <dimension ref="A1:N39"/>
  <sheetViews>
    <sheetView tabSelected="1" workbookViewId="0">
      <selection activeCell="V10" sqref="V10"/>
    </sheetView>
  </sheetViews>
  <sheetFormatPr defaultRowHeight="15" x14ac:dyDescent="0.25"/>
  <cols>
    <col min="1" max="1" width="3.85546875" customWidth="1"/>
    <col min="2" max="2" width="4.42578125" customWidth="1"/>
    <col min="6" max="6" width="5.140625" customWidth="1"/>
    <col min="8" max="8" width="5.42578125" customWidth="1"/>
    <col min="10" max="10" width="6.140625" customWidth="1"/>
    <col min="12" max="12" width="6.28515625" customWidth="1"/>
  </cols>
  <sheetData>
    <row r="1" spans="1:14" ht="21.75" thickBot="1" x14ac:dyDescent="0.4">
      <c r="A1" s="1"/>
      <c r="B1" s="1"/>
      <c r="C1" s="7" t="s">
        <v>3</v>
      </c>
      <c r="D1" s="8"/>
      <c r="E1" s="8"/>
      <c r="F1" s="9"/>
      <c r="G1" s="9"/>
      <c r="H1" s="10"/>
      <c r="I1" s="9"/>
      <c r="J1" s="9"/>
      <c r="K1" s="66"/>
      <c r="L1" s="1"/>
      <c r="M1" s="1"/>
    </row>
    <row r="2" spans="1:14" ht="15.75" thickBot="1" x14ac:dyDescent="0.3">
      <c r="A2" s="1"/>
      <c r="B2" s="1"/>
      <c r="F2" s="1"/>
      <c r="G2" s="1"/>
      <c r="H2" s="1"/>
      <c r="I2" s="1"/>
      <c r="J2" s="1"/>
      <c r="K2" s="1"/>
      <c r="L2" s="1"/>
      <c r="M2" s="1"/>
    </row>
    <row r="3" spans="1:14" ht="15.75" thickBot="1" x14ac:dyDescent="0.3">
      <c r="A3" s="2" t="s">
        <v>0</v>
      </c>
      <c r="B3" s="1"/>
      <c r="F3" s="1"/>
      <c r="G3" s="1"/>
      <c r="H3" s="1"/>
      <c r="I3" s="1"/>
      <c r="J3" s="11" t="s">
        <v>4</v>
      </c>
      <c r="K3" s="12"/>
      <c r="L3" s="12"/>
      <c r="M3" s="13"/>
    </row>
    <row r="4" spans="1:14" x14ac:dyDescent="0.25">
      <c r="A4" s="2" t="s">
        <v>1</v>
      </c>
      <c r="B4" s="1"/>
      <c r="F4" s="1"/>
      <c r="G4" s="1"/>
      <c r="H4" s="1"/>
      <c r="I4" s="1"/>
      <c r="J4" s="2"/>
      <c r="K4" s="14"/>
      <c r="L4" s="14"/>
      <c r="M4" s="14"/>
    </row>
    <row r="5" spans="1:14" ht="15.75" thickBot="1" x14ac:dyDescent="0.3">
      <c r="A5" s="2"/>
      <c r="B5" s="1"/>
      <c r="F5" s="1"/>
      <c r="G5" s="1"/>
      <c r="H5" s="1"/>
      <c r="I5" s="1"/>
      <c r="J5" s="2"/>
      <c r="K5" s="14"/>
      <c r="L5" s="14"/>
      <c r="M5" s="14"/>
    </row>
    <row r="6" spans="1:14" ht="15.75" thickBot="1" x14ac:dyDescent="0.3">
      <c r="A6" s="3" t="s">
        <v>2</v>
      </c>
      <c r="B6" s="15" t="s">
        <v>5</v>
      </c>
      <c r="C6" s="16" t="s">
        <v>6</v>
      </c>
      <c r="D6" s="16" t="s">
        <v>6</v>
      </c>
      <c r="E6" s="16" t="s">
        <v>7</v>
      </c>
      <c r="F6" s="15" t="s">
        <v>8</v>
      </c>
      <c r="G6" s="15" t="s">
        <v>9</v>
      </c>
      <c r="H6" s="15" t="s">
        <v>10</v>
      </c>
      <c r="I6" s="15" t="s">
        <v>11</v>
      </c>
      <c r="J6" s="17" t="s">
        <v>10</v>
      </c>
      <c r="K6" s="15" t="s">
        <v>12</v>
      </c>
      <c r="L6" s="18" t="s">
        <v>10</v>
      </c>
      <c r="M6" s="19" t="s">
        <v>13</v>
      </c>
      <c r="N6" s="56" t="s">
        <v>14</v>
      </c>
    </row>
    <row r="7" spans="1:14" ht="15.75" thickBot="1" x14ac:dyDescent="0.3">
      <c r="A7" s="4">
        <v>1</v>
      </c>
      <c r="B7" s="5">
        <v>31</v>
      </c>
      <c r="C7" s="20" t="s">
        <v>15</v>
      </c>
      <c r="D7" s="20" t="s">
        <v>16</v>
      </c>
      <c r="E7" s="20" t="s">
        <v>17</v>
      </c>
      <c r="F7" s="5" t="s">
        <v>18</v>
      </c>
      <c r="G7" s="47">
        <v>7.1875000000000003E-3</v>
      </c>
      <c r="H7" s="49">
        <v>1</v>
      </c>
      <c r="I7" s="50">
        <v>1.8715277777777779E-2</v>
      </c>
      <c r="J7" s="53">
        <v>2</v>
      </c>
      <c r="K7" s="52">
        <v>7.3263888888888858E-3</v>
      </c>
      <c r="L7" s="53">
        <v>1</v>
      </c>
      <c r="M7" s="52">
        <v>3.3229166666666664E-2</v>
      </c>
      <c r="N7" s="57">
        <v>5000</v>
      </c>
    </row>
    <row r="8" spans="1:14" ht="15.75" thickBot="1" x14ac:dyDescent="0.3">
      <c r="A8" s="4">
        <v>2</v>
      </c>
      <c r="B8" s="5">
        <v>27</v>
      </c>
      <c r="C8" s="20" t="s">
        <v>19</v>
      </c>
      <c r="D8" s="20" t="s">
        <v>20</v>
      </c>
      <c r="E8" s="20" t="s">
        <v>21</v>
      </c>
      <c r="F8" s="24" t="s">
        <v>18</v>
      </c>
      <c r="G8" s="21">
        <v>7.3842592592592597E-3</v>
      </c>
      <c r="H8" s="48">
        <v>2</v>
      </c>
      <c r="I8" s="52">
        <v>1.8680555555555554E-2</v>
      </c>
      <c r="J8" s="23">
        <v>1</v>
      </c>
      <c r="K8" s="54">
        <v>7.5694444444444446E-3</v>
      </c>
      <c r="L8" s="5">
        <v>2</v>
      </c>
      <c r="M8" s="60">
        <v>3.363425925925926E-2</v>
      </c>
      <c r="N8" s="65"/>
    </row>
    <row r="9" spans="1:14" ht="15.75" thickBot="1" x14ac:dyDescent="0.3">
      <c r="A9" s="4">
        <v>3</v>
      </c>
      <c r="B9" s="5">
        <v>26</v>
      </c>
      <c r="C9" s="20" t="s">
        <v>22</v>
      </c>
      <c r="D9" s="20" t="s">
        <v>23</v>
      </c>
      <c r="E9" s="20" t="s">
        <v>21</v>
      </c>
      <c r="F9" s="5" t="s">
        <v>18</v>
      </c>
      <c r="G9" s="21">
        <v>7.4537037037037037E-3</v>
      </c>
      <c r="H9" s="24">
        <v>3</v>
      </c>
      <c r="I9" s="51">
        <v>2.0486111111111108E-2</v>
      </c>
      <c r="J9" s="23">
        <v>6</v>
      </c>
      <c r="K9" s="21">
        <v>7.7430555555555586E-3</v>
      </c>
      <c r="L9" s="5">
        <v>3</v>
      </c>
      <c r="M9" s="47">
        <v>3.5682870370370372E-2</v>
      </c>
      <c r="N9" s="64"/>
    </row>
    <row r="10" spans="1:14" ht="15.75" thickBot="1" x14ac:dyDescent="0.3">
      <c r="A10" s="4">
        <v>4</v>
      </c>
      <c r="B10" s="5">
        <v>22</v>
      </c>
      <c r="C10" s="20" t="s">
        <v>24</v>
      </c>
      <c r="D10" s="20" t="s">
        <v>25</v>
      </c>
      <c r="E10" s="20" t="s">
        <v>17</v>
      </c>
      <c r="F10" s="5" t="s">
        <v>26</v>
      </c>
      <c r="G10" s="21">
        <v>8.472222222222223E-3</v>
      </c>
      <c r="H10" s="24">
        <v>5</v>
      </c>
      <c r="I10" s="22">
        <v>2.028935185185185E-2</v>
      </c>
      <c r="J10" s="23">
        <v>4</v>
      </c>
      <c r="K10" s="21">
        <v>8.7152777777777767E-3</v>
      </c>
      <c r="L10" s="24">
        <v>5</v>
      </c>
      <c r="M10" s="55">
        <v>3.7476851851851851E-2</v>
      </c>
      <c r="N10" s="58">
        <v>5000</v>
      </c>
    </row>
    <row r="11" spans="1:14" x14ac:dyDescent="0.25">
      <c r="A11" s="4">
        <v>5</v>
      </c>
      <c r="B11" s="5">
        <v>25</v>
      </c>
      <c r="C11" s="20" t="s">
        <v>27</v>
      </c>
      <c r="D11" s="20" t="s">
        <v>28</v>
      </c>
      <c r="E11" s="20" t="s">
        <v>21</v>
      </c>
      <c r="F11" s="5" t="s">
        <v>18</v>
      </c>
      <c r="G11" s="21">
        <v>8.0439814814814818E-3</v>
      </c>
      <c r="H11" s="24">
        <v>4</v>
      </c>
      <c r="I11" s="22">
        <v>2.150462962962963E-2</v>
      </c>
      <c r="J11" s="23">
        <v>12</v>
      </c>
      <c r="K11" s="21">
        <v>8.5300925925925926E-3</v>
      </c>
      <c r="L11" s="5">
        <v>4</v>
      </c>
      <c r="M11" s="60">
        <v>3.8078703703703705E-2</v>
      </c>
      <c r="N11" s="65"/>
    </row>
    <row r="12" spans="1:14" x14ac:dyDescent="0.25">
      <c r="A12" s="4">
        <v>6</v>
      </c>
      <c r="B12" s="5">
        <v>20</v>
      </c>
      <c r="C12" s="20" t="s">
        <v>29</v>
      </c>
      <c r="D12" s="20" t="s">
        <v>30</v>
      </c>
      <c r="E12" s="20" t="s">
        <v>17</v>
      </c>
      <c r="F12" s="5" t="s">
        <v>26</v>
      </c>
      <c r="G12" s="21">
        <v>8.5532407407407415E-3</v>
      </c>
      <c r="H12" s="24">
        <v>6</v>
      </c>
      <c r="I12" s="22">
        <v>2.0891203703703703E-2</v>
      </c>
      <c r="J12" s="23">
        <v>8</v>
      </c>
      <c r="K12" s="21">
        <v>8.86574074074074E-3</v>
      </c>
      <c r="L12" s="5">
        <v>8</v>
      </c>
      <c r="M12" s="61">
        <v>3.8310185185185183E-2</v>
      </c>
      <c r="N12" s="62">
        <f>(M10/M12)*5000</f>
        <v>4891.2386706948637</v>
      </c>
    </row>
    <row r="13" spans="1:14" x14ac:dyDescent="0.25">
      <c r="A13" s="4">
        <v>7</v>
      </c>
      <c r="B13" s="5">
        <v>30</v>
      </c>
      <c r="C13" s="20" t="s">
        <v>31</v>
      </c>
      <c r="D13" s="20" t="s">
        <v>32</v>
      </c>
      <c r="E13" s="20" t="s">
        <v>17</v>
      </c>
      <c r="F13" s="5" t="s">
        <v>18</v>
      </c>
      <c r="G13" s="21">
        <v>9.0740740740740747E-3</v>
      </c>
      <c r="H13" s="24">
        <v>11</v>
      </c>
      <c r="I13" s="22">
        <v>2.0208333333333332E-2</v>
      </c>
      <c r="J13" s="23">
        <v>3</v>
      </c>
      <c r="K13" s="21">
        <v>9.4097222222222256E-3</v>
      </c>
      <c r="L13" s="5">
        <v>9</v>
      </c>
      <c r="M13" s="61">
        <v>3.8692129629629632E-2</v>
      </c>
      <c r="N13" s="62">
        <f>(M8/M13)*5000</f>
        <v>4346.3954531857617</v>
      </c>
    </row>
    <row r="14" spans="1:14" x14ac:dyDescent="0.25">
      <c r="A14" s="4">
        <v>8</v>
      </c>
      <c r="B14" s="5">
        <v>24</v>
      </c>
      <c r="C14" s="20" t="s">
        <v>33</v>
      </c>
      <c r="D14" s="20" t="s">
        <v>34</v>
      </c>
      <c r="E14" s="20" t="s">
        <v>17</v>
      </c>
      <c r="F14" s="5" t="s">
        <v>18</v>
      </c>
      <c r="G14" s="21">
        <v>8.8888888888888889E-3</v>
      </c>
      <c r="H14" s="24">
        <v>9</v>
      </c>
      <c r="I14" s="22">
        <v>2.1319444444444446E-2</v>
      </c>
      <c r="J14" s="23">
        <v>11</v>
      </c>
      <c r="K14" s="21">
        <v>9.4675925925925934E-3</v>
      </c>
      <c r="L14" s="5">
        <v>10</v>
      </c>
      <c r="M14" s="61">
        <v>3.9675925925925927E-2</v>
      </c>
      <c r="N14" s="62">
        <f>(M8/M14)*5000</f>
        <v>4238.6231038506421</v>
      </c>
    </row>
    <row r="15" spans="1:14" x14ac:dyDescent="0.25">
      <c r="A15" s="4">
        <v>9</v>
      </c>
      <c r="B15" s="5">
        <v>29</v>
      </c>
      <c r="C15" s="20" t="s">
        <v>35</v>
      </c>
      <c r="D15" s="20" t="s">
        <v>36</v>
      </c>
      <c r="E15" s="20" t="s">
        <v>17</v>
      </c>
      <c r="F15" s="5" t="s">
        <v>18</v>
      </c>
      <c r="G15" s="21">
        <v>8.564814814814815E-3</v>
      </c>
      <c r="H15" s="24">
        <v>7</v>
      </c>
      <c r="I15" s="22">
        <v>2.2696759259259257E-2</v>
      </c>
      <c r="J15" s="23">
        <v>17</v>
      </c>
      <c r="K15" s="21">
        <v>8.773148148148148E-3</v>
      </c>
      <c r="L15" s="5">
        <v>7</v>
      </c>
      <c r="M15" s="61">
        <v>4.0034722222222222E-2</v>
      </c>
      <c r="N15" s="62">
        <f>(M8/M15)*5000</f>
        <v>4200.636021971668</v>
      </c>
    </row>
    <row r="16" spans="1:14" x14ac:dyDescent="0.25">
      <c r="A16" s="4">
        <v>10</v>
      </c>
      <c r="B16" s="5">
        <v>21</v>
      </c>
      <c r="C16" s="20" t="s">
        <v>37</v>
      </c>
      <c r="D16" s="20" t="s">
        <v>38</v>
      </c>
      <c r="E16" s="20" t="s">
        <v>17</v>
      </c>
      <c r="F16" s="5" t="s">
        <v>18</v>
      </c>
      <c r="G16" s="21">
        <v>9.8958333333333329E-3</v>
      </c>
      <c r="H16" s="24">
        <v>15</v>
      </c>
      <c r="I16" s="22">
        <v>2.0682870370370372E-2</v>
      </c>
      <c r="J16" s="23">
        <v>7</v>
      </c>
      <c r="K16" s="21">
        <v>1.0011574074074076E-2</v>
      </c>
      <c r="L16" s="5">
        <v>13</v>
      </c>
      <c r="M16" s="61">
        <v>4.0590277777777781E-2</v>
      </c>
      <c r="N16" s="62">
        <f>(M8/M16)*5000</f>
        <v>4143.1422868548616</v>
      </c>
    </row>
    <row r="17" spans="1:14" x14ac:dyDescent="0.25">
      <c r="A17" s="4">
        <v>11</v>
      </c>
      <c r="B17" s="5">
        <v>23</v>
      </c>
      <c r="C17" s="20" t="s">
        <v>39</v>
      </c>
      <c r="D17" s="20" t="s">
        <v>40</v>
      </c>
      <c r="E17" s="20" t="s">
        <v>21</v>
      </c>
      <c r="F17" s="5" t="s">
        <v>26</v>
      </c>
      <c r="G17" s="21">
        <v>1.0231481481481482E-2</v>
      </c>
      <c r="H17" s="24">
        <v>17</v>
      </c>
      <c r="I17" s="22">
        <v>2.0358796296296298E-2</v>
      </c>
      <c r="J17" s="23">
        <v>5</v>
      </c>
      <c r="K17" s="21">
        <v>1.0462962962962959E-2</v>
      </c>
      <c r="L17" s="5">
        <v>16</v>
      </c>
      <c r="M17" s="61">
        <v>4.1053240740740737E-2</v>
      </c>
      <c r="N17" s="63"/>
    </row>
    <row r="18" spans="1:14" x14ac:dyDescent="0.25">
      <c r="A18" s="4">
        <v>12</v>
      </c>
      <c r="B18" s="5">
        <v>14</v>
      </c>
      <c r="C18" s="20" t="s">
        <v>41</v>
      </c>
      <c r="D18" s="20" t="s">
        <v>42</v>
      </c>
      <c r="E18" s="20" t="s">
        <v>17</v>
      </c>
      <c r="F18" s="5" t="s">
        <v>26</v>
      </c>
      <c r="G18" s="21">
        <v>9.8842592592592593E-3</v>
      </c>
      <c r="H18" s="24">
        <v>14</v>
      </c>
      <c r="I18" s="22">
        <v>2.1134259259259259E-2</v>
      </c>
      <c r="J18" s="23">
        <v>9</v>
      </c>
      <c r="K18" s="21">
        <v>1.0428240740740741E-2</v>
      </c>
      <c r="L18" s="5">
        <v>15</v>
      </c>
      <c r="M18" s="61">
        <v>4.144675925925926E-2</v>
      </c>
      <c r="N18" s="62">
        <f>(M10/M18)*5000</f>
        <v>4521.0834962301033</v>
      </c>
    </row>
    <row r="19" spans="1:14" x14ac:dyDescent="0.25">
      <c r="A19" s="4">
        <v>14</v>
      </c>
      <c r="B19" s="5">
        <v>16</v>
      </c>
      <c r="C19" s="20" t="s">
        <v>43</v>
      </c>
      <c r="D19" s="20" t="s">
        <v>44</v>
      </c>
      <c r="E19" s="20" t="s">
        <v>17</v>
      </c>
      <c r="F19" s="5" t="s">
        <v>18</v>
      </c>
      <c r="G19" s="21">
        <v>9.6296296296296303E-3</v>
      </c>
      <c r="H19" s="24">
        <v>13</v>
      </c>
      <c r="I19" s="22">
        <v>2.2569444444444444E-2</v>
      </c>
      <c r="J19" s="23">
        <v>15</v>
      </c>
      <c r="K19" s="21">
        <v>9.6412037037037004E-3</v>
      </c>
      <c r="L19" s="5">
        <v>11</v>
      </c>
      <c r="M19" s="61">
        <v>4.1840277777777775E-2</v>
      </c>
      <c r="N19" s="62">
        <f>(M8/M19)*5000</f>
        <v>4019.3637621023513</v>
      </c>
    </row>
    <row r="20" spans="1:14" x14ac:dyDescent="0.25">
      <c r="A20" s="4">
        <v>13</v>
      </c>
      <c r="B20" s="5">
        <v>13</v>
      </c>
      <c r="C20" s="20" t="s">
        <v>45</v>
      </c>
      <c r="D20" s="20" t="s">
        <v>46</v>
      </c>
      <c r="E20" s="20" t="s">
        <v>17</v>
      </c>
      <c r="F20" s="5" t="s">
        <v>26</v>
      </c>
      <c r="G20" s="21">
        <v>1.0393518518518519E-2</v>
      </c>
      <c r="H20" s="24">
        <v>18</v>
      </c>
      <c r="I20" s="22">
        <v>2.1261574074074079E-2</v>
      </c>
      <c r="J20" s="23">
        <v>10</v>
      </c>
      <c r="K20" s="21">
        <v>1.0185185185185179E-2</v>
      </c>
      <c r="L20" s="5">
        <v>14</v>
      </c>
      <c r="M20" s="61">
        <v>4.1840277777777775E-2</v>
      </c>
      <c r="N20" s="62">
        <f>(M10/M20)*5000</f>
        <v>4478.5615491009685</v>
      </c>
    </row>
    <row r="21" spans="1:14" x14ac:dyDescent="0.25">
      <c r="A21" s="4">
        <v>15</v>
      </c>
      <c r="B21" s="5">
        <v>28</v>
      </c>
      <c r="C21" s="20" t="s">
        <v>47</v>
      </c>
      <c r="D21" s="20" t="s">
        <v>48</v>
      </c>
      <c r="E21" s="20" t="s">
        <v>17</v>
      </c>
      <c r="F21" s="5" t="s">
        <v>26</v>
      </c>
      <c r="G21" s="21">
        <v>8.5879629629629622E-3</v>
      </c>
      <c r="H21" s="24">
        <v>8</v>
      </c>
      <c r="I21" s="22">
        <v>2.4930555555555553E-2</v>
      </c>
      <c r="J21" s="23">
        <v>21</v>
      </c>
      <c r="K21" s="21">
        <v>8.7615740740740744E-3</v>
      </c>
      <c r="L21" s="5">
        <v>6</v>
      </c>
      <c r="M21" s="61">
        <v>4.2280092592592591E-2</v>
      </c>
      <c r="N21" s="62">
        <f>(M10/M21)*5000</f>
        <v>4431.9737202299484</v>
      </c>
    </row>
    <row r="22" spans="1:14" x14ac:dyDescent="0.25">
      <c r="A22" s="4">
        <v>16</v>
      </c>
      <c r="B22" s="5">
        <v>11</v>
      </c>
      <c r="C22" s="20" t="s">
        <v>49</v>
      </c>
      <c r="D22" s="20" t="s">
        <v>50</v>
      </c>
      <c r="E22" s="20" t="s">
        <v>17</v>
      </c>
      <c r="F22" s="5" t="s">
        <v>18</v>
      </c>
      <c r="G22" s="21">
        <v>9.9074074074074082E-3</v>
      </c>
      <c r="H22" s="24">
        <v>16</v>
      </c>
      <c r="I22" s="22">
        <v>2.2268518518518521E-2</v>
      </c>
      <c r="J22" s="23">
        <v>14</v>
      </c>
      <c r="K22" s="21">
        <v>1.082175925925926E-2</v>
      </c>
      <c r="L22" s="5">
        <v>19</v>
      </c>
      <c r="M22" s="61">
        <v>4.2997685185185187E-2</v>
      </c>
      <c r="N22" s="62">
        <f>(M8/M22)*5000</f>
        <v>3911.1709286675637</v>
      </c>
    </row>
    <row r="23" spans="1:14" x14ac:dyDescent="0.25">
      <c r="A23" s="4">
        <v>17</v>
      </c>
      <c r="B23" s="5">
        <v>19</v>
      </c>
      <c r="C23" s="20" t="s">
        <v>51</v>
      </c>
      <c r="D23" s="20" t="s">
        <v>52</v>
      </c>
      <c r="E23" s="20" t="s">
        <v>21</v>
      </c>
      <c r="F23" s="5" t="s">
        <v>26</v>
      </c>
      <c r="G23" s="21">
        <v>8.9930555555555562E-3</v>
      </c>
      <c r="H23" s="24">
        <v>10</v>
      </c>
      <c r="I23" s="22">
        <v>2.2719907407407407E-2</v>
      </c>
      <c r="J23" s="23">
        <v>18</v>
      </c>
      <c r="K23" s="21">
        <v>1.3136574074074071E-2</v>
      </c>
      <c r="L23" s="5">
        <v>24</v>
      </c>
      <c r="M23" s="61">
        <v>4.4849537037037035E-2</v>
      </c>
      <c r="N23" s="63"/>
    </row>
    <row r="24" spans="1:14" x14ac:dyDescent="0.25">
      <c r="A24" s="4">
        <v>18</v>
      </c>
      <c r="B24" s="5">
        <v>15</v>
      </c>
      <c r="C24" s="20" t="s">
        <v>53</v>
      </c>
      <c r="D24" s="20" t="s">
        <v>54</v>
      </c>
      <c r="E24" s="20" t="s">
        <v>17</v>
      </c>
      <c r="F24" s="5" t="s">
        <v>18</v>
      </c>
      <c r="G24" s="21">
        <v>9.5601851851851855E-3</v>
      </c>
      <c r="H24" s="24">
        <v>12</v>
      </c>
      <c r="I24" s="22">
        <v>2.554398148148148E-2</v>
      </c>
      <c r="J24" s="23">
        <v>22</v>
      </c>
      <c r="K24" s="21">
        <v>9.9421296296296341E-3</v>
      </c>
      <c r="L24" s="5">
        <v>12</v>
      </c>
      <c r="M24" s="61">
        <v>4.50462962962963E-2</v>
      </c>
      <c r="N24" s="62">
        <f>(M8/M24)*5000</f>
        <v>3733.2990750256936</v>
      </c>
    </row>
    <row r="25" spans="1:14" x14ac:dyDescent="0.25">
      <c r="A25" s="4">
        <v>19</v>
      </c>
      <c r="B25" s="5">
        <v>8</v>
      </c>
      <c r="C25" s="20" t="s">
        <v>37</v>
      </c>
      <c r="D25" s="20" t="s">
        <v>55</v>
      </c>
      <c r="E25" s="20" t="s">
        <v>17</v>
      </c>
      <c r="F25" s="5" t="s">
        <v>18</v>
      </c>
      <c r="G25" s="21">
        <v>1.2129629629629629E-2</v>
      </c>
      <c r="H25" s="24">
        <v>23</v>
      </c>
      <c r="I25" s="22">
        <v>2.2210648148148146E-2</v>
      </c>
      <c r="J25" s="23">
        <v>13</v>
      </c>
      <c r="K25" s="21">
        <v>1.1666666666666672E-2</v>
      </c>
      <c r="L25" s="5">
        <v>21</v>
      </c>
      <c r="M25" s="61">
        <v>4.6006944444444448E-2</v>
      </c>
      <c r="N25" s="62">
        <f>(M8/M25)*5000</f>
        <v>3655.3459119496852</v>
      </c>
    </row>
    <row r="26" spans="1:14" x14ac:dyDescent="0.25">
      <c r="A26" s="4">
        <v>20</v>
      </c>
      <c r="B26" s="5">
        <v>18</v>
      </c>
      <c r="C26" s="20" t="s">
        <v>56</v>
      </c>
      <c r="D26" s="20" t="s">
        <v>57</v>
      </c>
      <c r="E26" s="20" t="s">
        <v>17</v>
      </c>
      <c r="F26" s="5" t="s">
        <v>18</v>
      </c>
      <c r="G26" s="21">
        <v>1.2175925925925925E-2</v>
      </c>
      <c r="H26" s="24">
        <v>24</v>
      </c>
      <c r="I26" s="22">
        <v>2.2638888888888889E-2</v>
      </c>
      <c r="J26" s="23">
        <v>16</v>
      </c>
      <c r="K26" s="21">
        <v>1.1805555555555555E-2</v>
      </c>
      <c r="L26" s="5">
        <v>23</v>
      </c>
      <c r="M26" s="61">
        <v>4.6620370370370368E-2</v>
      </c>
      <c r="N26" s="62">
        <f>(M8/M26)*5000</f>
        <v>3607.2492552135054</v>
      </c>
    </row>
    <row r="27" spans="1:14" x14ac:dyDescent="0.25">
      <c r="A27" s="4">
        <v>21</v>
      </c>
      <c r="B27" s="5">
        <v>10</v>
      </c>
      <c r="C27" s="20" t="s">
        <v>58</v>
      </c>
      <c r="D27" s="20" t="s">
        <v>59</v>
      </c>
      <c r="E27" s="20" t="s">
        <v>21</v>
      </c>
      <c r="F27" s="5" t="s">
        <v>18</v>
      </c>
      <c r="G27" s="21">
        <v>1.2303240740740741E-2</v>
      </c>
      <c r="H27" s="24">
        <v>25</v>
      </c>
      <c r="I27" s="22">
        <v>2.2881944444444448E-2</v>
      </c>
      <c r="J27" s="23">
        <v>19</v>
      </c>
      <c r="K27" s="21">
        <v>1.1770833333333335E-2</v>
      </c>
      <c r="L27" s="5">
        <v>22</v>
      </c>
      <c r="M27" s="61">
        <v>4.6956018518518522E-2</v>
      </c>
      <c r="N27" s="62"/>
    </row>
    <row r="28" spans="1:14" x14ac:dyDescent="0.25">
      <c r="A28" s="4">
        <v>23</v>
      </c>
      <c r="B28" s="5">
        <v>7</v>
      </c>
      <c r="C28" s="20" t="s">
        <v>60</v>
      </c>
      <c r="D28" s="20" t="s">
        <v>61</v>
      </c>
      <c r="E28" s="20" t="s">
        <v>21</v>
      </c>
      <c r="F28" s="5" t="s">
        <v>26</v>
      </c>
      <c r="G28" s="21">
        <v>1.0567129629629629E-2</v>
      </c>
      <c r="H28" s="24">
        <v>20</v>
      </c>
      <c r="I28" s="22">
        <v>2.6678240740740745E-2</v>
      </c>
      <c r="J28" s="23">
        <v>24</v>
      </c>
      <c r="K28" s="21">
        <v>1.0694444444444444E-2</v>
      </c>
      <c r="L28" s="5">
        <v>17</v>
      </c>
      <c r="M28" s="61">
        <v>4.7939814814814817E-2</v>
      </c>
      <c r="N28" s="62"/>
    </row>
    <row r="29" spans="1:14" x14ac:dyDescent="0.25">
      <c r="A29" s="4">
        <v>22</v>
      </c>
      <c r="B29" s="5">
        <v>6</v>
      </c>
      <c r="C29" s="20" t="s">
        <v>62</v>
      </c>
      <c r="D29" s="20" t="s">
        <v>63</v>
      </c>
      <c r="E29" s="20" t="s">
        <v>21</v>
      </c>
      <c r="F29" s="5" t="s">
        <v>18</v>
      </c>
      <c r="G29" s="21">
        <v>1.0555555555555556E-2</v>
      </c>
      <c r="H29" s="24">
        <v>19</v>
      </c>
      <c r="I29" s="22">
        <v>2.6689814814814819E-2</v>
      </c>
      <c r="J29" s="23">
        <v>25</v>
      </c>
      <c r="K29" s="21">
        <v>1.0694444444444444E-2</v>
      </c>
      <c r="L29" s="5">
        <v>18</v>
      </c>
      <c r="M29" s="61">
        <v>4.7939814814814817E-2</v>
      </c>
      <c r="N29" s="62"/>
    </row>
    <row r="30" spans="1:14" x14ac:dyDescent="0.25">
      <c r="A30" s="4">
        <v>24</v>
      </c>
      <c r="B30" s="5">
        <v>9</v>
      </c>
      <c r="C30" s="20" t="s">
        <v>64</v>
      </c>
      <c r="D30" s="20" t="s">
        <v>65</v>
      </c>
      <c r="E30" s="20" t="s">
        <v>17</v>
      </c>
      <c r="F30" s="5" t="s">
        <v>18</v>
      </c>
      <c r="G30" s="21">
        <v>1.1967592592592592E-2</v>
      </c>
      <c r="H30" s="24">
        <v>22</v>
      </c>
      <c r="I30" s="22">
        <v>2.3356481481481485E-2</v>
      </c>
      <c r="J30" s="23">
        <v>20</v>
      </c>
      <c r="K30" s="21">
        <v>1.3402777777777777E-2</v>
      </c>
      <c r="L30" s="5">
        <v>25</v>
      </c>
      <c r="M30" s="61">
        <v>4.8726851851851855E-2</v>
      </c>
      <c r="N30" s="62">
        <f>(M8/M30)*5000</f>
        <v>3451.3064133016624</v>
      </c>
    </row>
    <row r="31" spans="1:14" x14ac:dyDescent="0.25">
      <c r="A31" s="4">
        <v>25</v>
      </c>
      <c r="B31" s="5">
        <v>5</v>
      </c>
      <c r="C31" s="20" t="s">
        <v>66</v>
      </c>
      <c r="D31" s="20" t="s">
        <v>40</v>
      </c>
      <c r="E31" s="20" t="s">
        <v>17</v>
      </c>
      <c r="F31" s="5" t="s">
        <v>26</v>
      </c>
      <c r="G31" s="21">
        <v>1.1273148148148148E-2</v>
      </c>
      <c r="H31" s="24">
        <v>21</v>
      </c>
      <c r="I31" s="22">
        <v>2.9027777777777777E-2</v>
      </c>
      <c r="J31" s="23">
        <v>28</v>
      </c>
      <c r="K31" s="21">
        <v>1.1597222222222224E-2</v>
      </c>
      <c r="L31" s="5">
        <v>20</v>
      </c>
      <c r="M31" s="61">
        <v>5.1898148148148152E-2</v>
      </c>
      <c r="N31" s="62">
        <f>(M10/M31)*5000</f>
        <v>3610.6155218554859</v>
      </c>
    </row>
    <row r="32" spans="1:14" x14ac:dyDescent="0.25">
      <c r="A32" s="4">
        <v>26</v>
      </c>
      <c r="B32" s="5">
        <v>4</v>
      </c>
      <c r="C32" s="20" t="s">
        <v>67</v>
      </c>
      <c r="D32" s="20" t="s">
        <v>68</v>
      </c>
      <c r="E32" s="27" t="s">
        <v>17</v>
      </c>
      <c r="F32" s="5" t="s">
        <v>18</v>
      </c>
      <c r="G32" s="21">
        <v>1.275462962962963E-2</v>
      </c>
      <c r="H32" s="24">
        <v>26</v>
      </c>
      <c r="I32" s="22">
        <v>2.5613425925925928E-2</v>
      </c>
      <c r="J32" s="23">
        <v>23</v>
      </c>
      <c r="K32" s="21">
        <v>1.3796296296296293E-2</v>
      </c>
      <c r="L32" s="5">
        <v>26</v>
      </c>
      <c r="M32" s="61">
        <v>5.2164351851851851E-2</v>
      </c>
      <c r="N32" s="62">
        <f>(M8/M32)*5000</f>
        <v>3223.8739738185045</v>
      </c>
    </row>
    <row r="33" spans="1:14" x14ac:dyDescent="0.25">
      <c r="A33" s="4">
        <v>27</v>
      </c>
      <c r="B33" s="5">
        <v>2</v>
      </c>
      <c r="C33" s="20" t="s">
        <v>69</v>
      </c>
      <c r="D33" s="20" t="s">
        <v>70</v>
      </c>
      <c r="E33" s="20" t="s">
        <v>17</v>
      </c>
      <c r="F33" s="5" t="s">
        <v>26</v>
      </c>
      <c r="G33" s="21">
        <v>1.3310185185185185E-2</v>
      </c>
      <c r="H33" s="24">
        <v>27</v>
      </c>
      <c r="I33" s="22">
        <v>2.9456018518518517E-2</v>
      </c>
      <c r="J33" s="23">
        <v>29</v>
      </c>
      <c r="K33" s="21">
        <v>1.5034722222222227E-2</v>
      </c>
      <c r="L33" s="5">
        <v>27</v>
      </c>
      <c r="M33" s="61">
        <v>5.7800925925925929E-2</v>
      </c>
      <c r="N33" s="62">
        <f>(M10/M33)*5000</f>
        <v>3241.8902683219862</v>
      </c>
    </row>
    <row r="34" spans="1:14" x14ac:dyDescent="0.25">
      <c r="A34" s="59">
        <v>28</v>
      </c>
      <c r="B34" s="5">
        <v>3</v>
      </c>
      <c r="C34" s="20" t="s">
        <v>71</v>
      </c>
      <c r="D34" s="20" t="s">
        <v>72</v>
      </c>
      <c r="E34" s="20" t="s">
        <v>17</v>
      </c>
      <c r="F34" s="5" t="s">
        <v>26</v>
      </c>
      <c r="G34" s="22">
        <v>1.4907407407407407E-2</v>
      </c>
      <c r="H34" s="5">
        <v>28</v>
      </c>
      <c r="I34" s="22">
        <v>2.8796296296296296E-2</v>
      </c>
      <c r="J34" s="5">
        <v>27</v>
      </c>
      <c r="K34" s="22">
        <v>1.5370370370370375E-2</v>
      </c>
      <c r="L34" s="5">
        <v>28</v>
      </c>
      <c r="M34" s="61">
        <v>5.9074074074074077E-2</v>
      </c>
      <c r="N34" s="62">
        <f>(M10/M34)*5000</f>
        <v>3172.0219435736676</v>
      </c>
    </row>
    <row r="35" spans="1:14" x14ac:dyDescent="0.25">
      <c r="A35" s="59">
        <v>29</v>
      </c>
      <c r="B35" s="5">
        <v>1</v>
      </c>
      <c r="C35" s="20" t="s">
        <v>73</v>
      </c>
      <c r="D35" s="20" t="s">
        <v>74</v>
      </c>
      <c r="E35" s="20" t="s">
        <v>17</v>
      </c>
      <c r="F35" s="5" t="s">
        <v>18</v>
      </c>
      <c r="G35" s="22">
        <v>1.5925925925925927E-2</v>
      </c>
      <c r="H35" s="5">
        <v>29</v>
      </c>
      <c r="I35" s="22">
        <v>2.7094907407407408E-2</v>
      </c>
      <c r="J35" s="5">
        <v>26</v>
      </c>
      <c r="K35" s="22">
        <v>1.8148148148148149E-2</v>
      </c>
      <c r="L35" s="5">
        <v>29</v>
      </c>
      <c r="M35" s="61">
        <v>6.1168981481481484E-2</v>
      </c>
      <c r="N35" s="62">
        <f>(M8/M35)*5000</f>
        <v>2749.2904446546827</v>
      </c>
    </row>
    <row r="36" spans="1:14" x14ac:dyDescent="0.25">
      <c r="A36" s="2"/>
      <c r="B36" s="14"/>
      <c r="C36" s="28"/>
      <c r="D36" s="29"/>
      <c r="E36" s="29"/>
      <c r="F36" s="30"/>
      <c r="G36" s="31"/>
      <c r="H36" s="30"/>
      <c r="I36" s="31"/>
      <c r="J36" s="30"/>
      <c r="K36" s="31"/>
      <c r="L36" s="30"/>
      <c r="M36" s="31"/>
    </row>
    <row r="37" spans="1:14" ht="15.75" thickBot="1" x14ac:dyDescent="0.3">
      <c r="A37" s="32"/>
      <c r="B37" s="33"/>
      <c r="C37" s="28"/>
      <c r="D37" s="29"/>
      <c r="E37" s="29"/>
      <c r="F37" s="30"/>
      <c r="G37" s="31"/>
      <c r="H37" s="30"/>
      <c r="I37" s="31"/>
      <c r="J37" s="30"/>
      <c r="K37" s="31"/>
      <c r="L37" s="30"/>
      <c r="M37" s="31"/>
    </row>
    <row r="38" spans="1:14" x14ac:dyDescent="0.25">
      <c r="A38" s="34">
        <v>12</v>
      </c>
      <c r="B38" s="35">
        <v>12</v>
      </c>
      <c r="C38" s="36" t="s">
        <v>53</v>
      </c>
      <c r="D38" s="36" t="s">
        <v>75</v>
      </c>
      <c r="E38" s="36" t="s">
        <v>17</v>
      </c>
      <c r="F38" s="35" t="s">
        <v>18</v>
      </c>
      <c r="G38" s="37">
        <v>1.3217592592592593E-2</v>
      </c>
      <c r="H38" s="35"/>
      <c r="I38" s="44" t="s">
        <v>76</v>
      </c>
      <c r="J38" s="45"/>
      <c r="K38" s="44" t="s">
        <v>76</v>
      </c>
      <c r="L38" s="45"/>
      <c r="M38" s="46" t="s">
        <v>76</v>
      </c>
      <c r="N38" s="25"/>
    </row>
    <row r="39" spans="1:14" ht="15.75" thickBot="1" x14ac:dyDescent="0.3">
      <c r="A39" s="38">
        <v>17</v>
      </c>
      <c r="B39" s="39">
        <v>17</v>
      </c>
      <c r="C39" s="40" t="s">
        <v>77</v>
      </c>
      <c r="D39" s="40" t="s">
        <v>48</v>
      </c>
      <c r="E39" s="40" t="s">
        <v>17</v>
      </c>
      <c r="F39" s="39" t="s">
        <v>18</v>
      </c>
      <c r="G39" s="41" t="s">
        <v>78</v>
      </c>
      <c r="H39" s="42"/>
      <c r="I39" s="41" t="s">
        <v>78</v>
      </c>
      <c r="J39" s="42"/>
      <c r="K39" s="41" t="s">
        <v>78</v>
      </c>
      <c r="L39" s="42"/>
      <c r="M39" s="43" t="s">
        <v>78</v>
      </c>
      <c r="N39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69346-4056-44F9-A552-CCE42D0A33BE}">
  <dimension ref="A1:J26"/>
  <sheetViews>
    <sheetView workbookViewId="0">
      <selection activeCell="G8" sqref="G7:G8"/>
    </sheetView>
  </sheetViews>
  <sheetFormatPr defaultRowHeight="15" x14ac:dyDescent="0.25"/>
  <cols>
    <col min="3" max="3" width="13.28515625" customWidth="1"/>
  </cols>
  <sheetData>
    <row r="1" spans="1:10" ht="24" thickBot="1" x14ac:dyDescent="0.4">
      <c r="A1" s="67" t="s">
        <v>89</v>
      </c>
      <c r="B1" s="68"/>
      <c r="C1" s="68"/>
      <c r="D1" s="68"/>
      <c r="E1" s="69"/>
      <c r="F1" s="70"/>
      <c r="G1" s="70"/>
      <c r="H1" s="70"/>
      <c r="I1" s="70"/>
    </row>
    <row r="2" spans="1:10" ht="15.75" thickBot="1" x14ac:dyDescent="0.3"/>
    <row r="3" spans="1:10" x14ac:dyDescent="0.25">
      <c r="A3" s="75" t="s">
        <v>79</v>
      </c>
      <c r="B3" s="76" t="s">
        <v>80</v>
      </c>
      <c r="C3" s="76"/>
      <c r="D3" s="76" t="s">
        <v>81</v>
      </c>
      <c r="E3" s="76" t="s">
        <v>82</v>
      </c>
      <c r="F3" s="76" t="s">
        <v>83</v>
      </c>
      <c r="G3" s="76" t="s">
        <v>84</v>
      </c>
      <c r="H3" s="76" t="s">
        <v>85</v>
      </c>
      <c r="I3" s="76" t="s">
        <v>86</v>
      </c>
      <c r="J3" s="77" t="s">
        <v>87</v>
      </c>
    </row>
    <row r="4" spans="1:10" x14ac:dyDescent="0.25">
      <c r="A4" s="78">
        <v>1</v>
      </c>
      <c r="B4" s="20" t="s">
        <v>24</v>
      </c>
      <c r="C4" s="20" t="s">
        <v>25</v>
      </c>
      <c r="D4" s="5" t="s">
        <v>26</v>
      </c>
      <c r="E4" s="81">
        <v>5000</v>
      </c>
      <c r="F4" s="62"/>
      <c r="G4" s="5"/>
      <c r="H4" s="5"/>
      <c r="I4" s="5"/>
      <c r="J4" s="85">
        <f>SUM(E4:I4)</f>
        <v>5000</v>
      </c>
    </row>
    <row r="5" spans="1:10" x14ac:dyDescent="0.25">
      <c r="A5" s="78">
        <v>2</v>
      </c>
      <c r="B5" s="20" t="s">
        <v>29</v>
      </c>
      <c r="C5" s="20" t="s">
        <v>30</v>
      </c>
      <c r="D5" s="5" t="s">
        <v>26</v>
      </c>
      <c r="E5" s="81">
        <v>4891</v>
      </c>
      <c r="F5" s="62"/>
      <c r="G5" s="71"/>
      <c r="H5" s="5"/>
      <c r="I5" s="5"/>
      <c r="J5" s="85">
        <f>SUM(E5:I5)</f>
        <v>4891</v>
      </c>
    </row>
    <row r="6" spans="1:10" x14ac:dyDescent="0.25">
      <c r="A6" s="78">
        <v>3</v>
      </c>
      <c r="B6" s="20" t="s">
        <v>41</v>
      </c>
      <c r="C6" s="20" t="s">
        <v>42</v>
      </c>
      <c r="D6" s="5" t="s">
        <v>26</v>
      </c>
      <c r="E6" s="82">
        <v>4521</v>
      </c>
      <c r="F6" s="62"/>
      <c r="G6" s="71"/>
      <c r="H6" s="71"/>
      <c r="I6" s="5"/>
      <c r="J6" s="85">
        <f>SUM(E6:I6)</f>
        <v>4521</v>
      </c>
    </row>
    <row r="7" spans="1:10" x14ac:dyDescent="0.25">
      <c r="A7" s="78">
        <v>4</v>
      </c>
      <c r="B7" s="20" t="s">
        <v>45</v>
      </c>
      <c r="C7" s="20" t="s">
        <v>46</v>
      </c>
      <c r="D7" s="5" t="s">
        <v>26</v>
      </c>
      <c r="E7" s="82">
        <v>4479</v>
      </c>
      <c r="F7" s="62"/>
      <c r="G7" s="71"/>
      <c r="H7" s="5"/>
      <c r="I7" s="5"/>
      <c r="J7" s="85">
        <f>SUM(E7:I7)</f>
        <v>4479</v>
      </c>
    </row>
    <row r="8" spans="1:10" x14ac:dyDescent="0.25">
      <c r="A8" s="78">
        <v>5</v>
      </c>
      <c r="B8" s="74" t="s">
        <v>47</v>
      </c>
      <c r="C8" s="74" t="s">
        <v>48</v>
      </c>
      <c r="D8" s="5" t="s">
        <v>26</v>
      </c>
      <c r="E8" s="83">
        <v>4432</v>
      </c>
      <c r="F8" s="20"/>
      <c r="G8" s="20"/>
      <c r="H8" s="20"/>
      <c r="I8" s="20"/>
      <c r="J8" s="85">
        <f>SUM(E8:I8)</f>
        <v>4432</v>
      </c>
    </row>
    <row r="9" spans="1:10" x14ac:dyDescent="0.25">
      <c r="A9" s="78">
        <v>6</v>
      </c>
      <c r="B9" s="74" t="s">
        <v>66</v>
      </c>
      <c r="C9" s="74" t="s">
        <v>40</v>
      </c>
      <c r="D9" s="5" t="s">
        <v>26</v>
      </c>
      <c r="E9" s="83">
        <v>3611</v>
      </c>
      <c r="F9" s="20"/>
      <c r="G9" s="20"/>
      <c r="H9" s="20"/>
      <c r="I9" s="20"/>
      <c r="J9" s="85">
        <f>SUM(E9:I9)</f>
        <v>3611</v>
      </c>
    </row>
    <row r="10" spans="1:10" x14ac:dyDescent="0.25">
      <c r="A10" s="78">
        <v>7</v>
      </c>
      <c r="B10" s="20" t="s">
        <v>69</v>
      </c>
      <c r="C10" s="20" t="s">
        <v>70</v>
      </c>
      <c r="D10" s="5" t="s">
        <v>26</v>
      </c>
      <c r="E10" s="81">
        <v>3242</v>
      </c>
      <c r="F10" s="62"/>
      <c r="G10" s="71"/>
      <c r="H10" s="71"/>
      <c r="I10" s="5"/>
      <c r="J10" s="85">
        <f>SUM(E10:I10)</f>
        <v>3242</v>
      </c>
    </row>
    <row r="11" spans="1:10" ht="15.75" thickBot="1" x14ac:dyDescent="0.3">
      <c r="A11" s="78">
        <v>8</v>
      </c>
      <c r="B11" s="80" t="s">
        <v>71</v>
      </c>
      <c r="C11" s="80" t="s">
        <v>72</v>
      </c>
      <c r="D11" s="39" t="s">
        <v>26</v>
      </c>
      <c r="E11" s="84">
        <v>3172</v>
      </c>
      <c r="F11" s="40"/>
      <c r="G11" s="40"/>
      <c r="H11" s="40"/>
      <c r="I11" s="40"/>
      <c r="J11" s="86">
        <f>SUM(E11:I11)</f>
        <v>3172</v>
      </c>
    </row>
    <row r="12" spans="1:10" ht="15.75" thickBot="1" x14ac:dyDescent="0.3">
      <c r="A12" s="1"/>
      <c r="D12" s="1"/>
    </row>
    <row r="13" spans="1:10" x14ac:dyDescent="0.25">
      <c r="A13" s="87" t="s">
        <v>79</v>
      </c>
      <c r="B13" s="76" t="s">
        <v>80</v>
      </c>
      <c r="C13" s="76"/>
      <c r="D13" s="88" t="s">
        <v>81</v>
      </c>
      <c r="E13" s="76" t="s">
        <v>82</v>
      </c>
      <c r="F13" s="76" t="s">
        <v>83</v>
      </c>
      <c r="G13" s="76" t="s">
        <v>84</v>
      </c>
      <c r="H13" s="76" t="s">
        <v>85</v>
      </c>
      <c r="I13" s="76" t="s">
        <v>86</v>
      </c>
      <c r="J13" s="77" t="s">
        <v>87</v>
      </c>
    </row>
    <row r="14" spans="1:10" x14ac:dyDescent="0.25">
      <c r="A14" s="89">
        <v>1</v>
      </c>
      <c r="B14" s="20" t="s">
        <v>15</v>
      </c>
      <c r="C14" s="20" t="s">
        <v>16</v>
      </c>
      <c r="D14" s="5" t="s">
        <v>18</v>
      </c>
      <c r="E14" s="81">
        <v>5000</v>
      </c>
      <c r="F14" s="63"/>
      <c r="G14" s="71"/>
      <c r="H14" s="5"/>
      <c r="I14" s="71"/>
      <c r="J14" s="79">
        <f>SUM(E14:I14)</f>
        <v>5000</v>
      </c>
    </row>
    <row r="15" spans="1:10" x14ac:dyDescent="0.25">
      <c r="A15" s="89">
        <v>2</v>
      </c>
      <c r="B15" s="20" t="s">
        <v>31</v>
      </c>
      <c r="C15" s="20" t="s">
        <v>32</v>
      </c>
      <c r="D15" s="5" t="s">
        <v>18</v>
      </c>
      <c r="E15" s="81">
        <v>4346</v>
      </c>
      <c r="F15" s="5"/>
      <c r="G15" s="71"/>
      <c r="H15" s="5"/>
      <c r="I15" s="71"/>
      <c r="J15" s="79">
        <f>SUM(E15:I15)</f>
        <v>4346</v>
      </c>
    </row>
    <row r="16" spans="1:10" x14ac:dyDescent="0.25">
      <c r="A16" s="89">
        <v>3</v>
      </c>
      <c r="B16" s="20" t="s">
        <v>33</v>
      </c>
      <c r="C16" s="20" t="s">
        <v>34</v>
      </c>
      <c r="D16" s="5" t="s">
        <v>18</v>
      </c>
      <c r="E16" s="82">
        <v>4239</v>
      </c>
      <c r="F16" s="5"/>
      <c r="G16" s="5"/>
      <c r="H16" s="71"/>
      <c r="I16" s="5"/>
      <c r="J16" s="79">
        <v>4239</v>
      </c>
    </row>
    <row r="17" spans="1:10" x14ac:dyDescent="0.25">
      <c r="A17" s="89">
        <v>4</v>
      </c>
      <c r="B17" s="20" t="s">
        <v>35</v>
      </c>
      <c r="C17" s="20" t="s">
        <v>36</v>
      </c>
      <c r="D17" s="5" t="s">
        <v>18</v>
      </c>
      <c r="E17" s="81">
        <v>4201</v>
      </c>
      <c r="F17" s="71"/>
      <c r="G17" s="71"/>
      <c r="H17" s="71"/>
      <c r="I17" s="71"/>
      <c r="J17" s="79">
        <f>SUM(E17:I17)</f>
        <v>4201</v>
      </c>
    </row>
    <row r="18" spans="1:10" x14ac:dyDescent="0.25">
      <c r="A18" s="89">
        <v>5</v>
      </c>
      <c r="B18" s="20" t="s">
        <v>37</v>
      </c>
      <c r="C18" s="20" t="s">
        <v>38</v>
      </c>
      <c r="D18" s="5" t="s">
        <v>18</v>
      </c>
      <c r="E18" s="81">
        <v>4143</v>
      </c>
      <c r="F18" s="71"/>
      <c r="G18" s="71"/>
      <c r="H18" s="71"/>
      <c r="I18" s="71"/>
      <c r="J18" s="79">
        <f>SUM(E18:I18)</f>
        <v>4143</v>
      </c>
    </row>
    <row r="19" spans="1:10" x14ac:dyDescent="0.25">
      <c r="A19" s="89">
        <v>6</v>
      </c>
      <c r="B19" s="74" t="s">
        <v>43</v>
      </c>
      <c r="C19" s="74" t="s">
        <v>90</v>
      </c>
      <c r="D19" s="5" t="s">
        <v>18</v>
      </c>
      <c r="E19" s="81">
        <v>4019</v>
      </c>
      <c r="F19" s="71"/>
      <c r="G19" s="5"/>
      <c r="H19" s="71"/>
      <c r="I19" s="71"/>
      <c r="J19" s="79">
        <f>SUM(E19:I19)</f>
        <v>4019</v>
      </c>
    </row>
    <row r="20" spans="1:10" x14ac:dyDescent="0.25">
      <c r="A20" s="89">
        <v>7</v>
      </c>
      <c r="B20" s="20" t="s">
        <v>49</v>
      </c>
      <c r="C20" s="20" t="s">
        <v>50</v>
      </c>
      <c r="D20" s="5" t="s">
        <v>18</v>
      </c>
      <c r="E20" s="81">
        <v>3911</v>
      </c>
      <c r="F20" s="5"/>
      <c r="G20" s="71"/>
      <c r="H20" s="71"/>
      <c r="I20" s="71"/>
      <c r="J20" s="79">
        <f>SUM(E20:I20)</f>
        <v>3911</v>
      </c>
    </row>
    <row r="21" spans="1:10" x14ac:dyDescent="0.25">
      <c r="A21" s="89">
        <v>8</v>
      </c>
      <c r="B21" s="74" t="s">
        <v>53</v>
      </c>
      <c r="C21" s="74" t="s">
        <v>54</v>
      </c>
      <c r="D21" s="96" t="s">
        <v>18</v>
      </c>
      <c r="E21" s="5">
        <v>3733</v>
      </c>
      <c r="F21" s="20"/>
      <c r="G21" s="20"/>
      <c r="H21" s="20"/>
      <c r="I21" s="20"/>
      <c r="J21" s="79">
        <f>SUM(E21:I21)</f>
        <v>3733</v>
      </c>
    </row>
    <row r="22" spans="1:10" x14ac:dyDescent="0.25">
      <c r="A22" s="89">
        <v>9</v>
      </c>
      <c r="B22" s="97" t="s">
        <v>37</v>
      </c>
      <c r="C22" s="97" t="s">
        <v>55</v>
      </c>
      <c r="D22" s="98" t="s">
        <v>18</v>
      </c>
      <c r="E22" s="6">
        <v>3635</v>
      </c>
      <c r="F22" s="64"/>
      <c r="G22" s="64"/>
      <c r="H22" s="64"/>
      <c r="I22" s="64"/>
      <c r="J22" s="91">
        <f>SUM(E22:I22)</f>
        <v>3635</v>
      </c>
    </row>
    <row r="23" spans="1:10" x14ac:dyDescent="0.25">
      <c r="A23" s="89">
        <v>10</v>
      </c>
      <c r="B23" s="64" t="s">
        <v>56</v>
      </c>
      <c r="C23" s="64" t="s">
        <v>57</v>
      </c>
      <c r="D23" s="6" t="s">
        <v>18</v>
      </c>
      <c r="E23" s="90">
        <v>3607</v>
      </c>
      <c r="F23" s="6"/>
      <c r="G23" s="72"/>
      <c r="H23" s="6"/>
      <c r="I23" s="72"/>
      <c r="J23" s="73">
        <f>SUM(E23:I23)</f>
        <v>3607</v>
      </c>
    </row>
    <row r="24" spans="1:10" ht="15.75" thickBot="1" x14ac:dyDescent="0.3">
      <c r="A24" s="89">
        <v>11</v>
      </c>
      <c r="B24" s="64" t="s">
        <v>64</v>
      </c>
      <c r="C24" s="64" t="s">
        <v>65</v>
      </c>
      <c r="D24" s="6" t="s">
        <v>18</v>
      </c>
      <c r="E24" s="90">
        <v>3451</v>
      </c>
      <c r="F24" s="6"/>
      <c r="G24" s="72"/>
      <c r="H24" s="6"/>
      <c r="I24" s="72"/>
      <c r="J24" s="73">
        <f>SUM(E24:I24)</f>
        <v>3451</v>
      </c>
    </row>
    <row r="25" spans="1:10" ht="15.75" thickBot="1" x14ac:dyDescent="0.3">
      <c r="A25" s="89">
        <v>12</v>
      </c>
      <c r="B25" s="95" t="s">
        <v>73</v>
      </c>
      <c r="C25" s="95" t="s">
        <v>88</v>
      </c>
      <c r="D25" s="92" t="s">
        <v>18</v>
      </c>
      <c r="E25" s="93">
        <v>2749</v>
      </c>
      <c r="F25" s="94"/>
      <c r="G25" s="92"/>
      <c r="H25" s="94"/>
      <c r="I25" s="94"/>
      <c r="J25" s="73">
        <f>SUM(E25:I25)</f>
        <v>2749</v>
      </c>
    </row>
    <row r="26" spans="1:10" x14ac:dyDescent="0.25">
      <c r="J26" s="73">
        <f t="shared" ref="J25:J26" si="0">SUM(E26:I26)</f>
        <v>0</v>
      </c>
    </row>
  </sheetData>
  <sortState xmlns:xlrd2="http://schemas.microsoft.com/office/spreadsheetml/2017/richdata2" ref="A14:K25">
    <sortCondition descending="1" ref="J14:J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ROUND 1 </vt:lpstr>
      <vt:lpstr>SERIES POINTS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Reidy</dc:creator>
  <cp:lastModifiedBy>Margaret Reidy</cp:lastModifiedBy>
  <dcterms:created xsi:type="dcterms:W3CDTF">2026-10-04T14:41:56Z</dcterms:created>
  <dcterms:modified xsi:type="dcterms:W3CDTF">2026-10-04T15:51:01Z</dcterms:modified>
</cp:coreProperties>
</file>